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3" sheetId="1" r:id="rId1"/>
    <sheet name="4" sheetId="2" r:id="rId2"/>
  </sheets>
  <externalReferences>
    <externalReference r:id="rId5"/>
    <externalReference r:id="rId6"/>
    <externalReference r:id="rId7"/>
  </externalReferences>
  <definedNames>
    <definedName name="_xlnm.Print_Area" localSheetId="0">'3'!$A$1:$K$52</definedName>
    <definedName name="_xlnm.Print_Area" localSheetId="1">'4'!$A$1:$J$68</definedName>
  </definedNames>
  <calcPr fullCalcOnLoad="1"/>
</workbook>
</file>

<file path=xl/sharedStrings.xml><?xml version="1.0" encoding="utf-8"?>
<sst xmlns="http://schemas.openxmlformats.org/spreadsheetml/2006/main" count="141" uniqueCount="69">
  <si>
    <t>лв.</t>
  </si>
  <si>
    <t>лв</t>
  </si>
  <si>
    <t>в т.ч. целеви капиталови разходи</t>
  </si>
  <si>
    <t>основен ремонт на местни общински пътища</t>
  </si>
  <si>
    <t xml:space="preserve"> ПРОЕКТ РАЗПРЕДЕЛИНИЕ</t>
  </si>
  <si>
    <t xml:space="preserve">      Приложение №3</t>
  </si>
  <si>
    <t xml:space="preserve"> в т.ч. зимно поддържане и снегопочистване</t>
  </si>
  <si>
    <t>2. обща допълваща субсидия</t>
  </si>
  <si>
    <t>1. неданъчни приходи</t>
  </si>
  <si>
    <t>І. ПРИХОДИ</t>
  </si>
  <si>
    <t xml:space="preserve">ІІ. РАЗХОДИ ЗА ДЕЛЕГИРАНИ ОТ ДЪРЖАВАТА ДЕЙНОСТИ </t>
  </si>
  <si>
    <t>1. имуществени данъци</t>
  </si>
  <si>
    <t>2. неданъчни приходи</t>
  </si>
  <si>
    <t>3. обща изравнителна субсидия</t>
  </si>
  <si>
    <t>1. функция "Образование"</t>
  </si>
  <si>
    <t>2. функция "Общи държавни служби"</t>
  </si>
  <si>
    <t>3. функция "Здравеопазване"</t>
  </si>
  <si>
    <t>4. функция "Отбрана и сигурност"</t>
  </si>
  <si>
    <t>1. функция "Общи държавни служби"</t>
  </si>
  <si>
    <t xml:space="preserve">ІІ. РАЗХОДИ ЗА ОБЩИНСКИ  ДЕЙНОСТИ </t>
  </si>
  <si>
    <t>2. функция "Образование"</t>
  </si>
  <si>
    <t>4. функция "Социално осигуряване, подпомагане и грижи"</t>
  </si>
  <si>
    <t>1.1. Общинска администрация</t>
  </si>
  <si>
    <t>1.2. Общински съвет</t>
  </si>
  <si>
    <t>2.1. Целодневни детски градини и ОДЗ</t>
  </si>
  <si>
    <t>2.2. Други дейности по образованието</t>
  </si>
  <si>
    <t>3.1. Детски ясли</t>
  </si>
  <si>
    <t>4.1. Домашен социален патронаж</t>
  </si>
  <si>
    <t>4.2. Клубове на пенсионера, инвалида и други</t>
  </si>
  <si>
    <t>4.3. Програми временна заетост</t>
  </si>
  <si>
    <t>5.1. Осветление</t>
  </si>
  <si>
    <t>5.2. Чистота</t>
  </si>
  <si>
    <t>6.1. Спортни бази за спорт за всички</t>
  </si>
  <si>
    <t>6.2. Читалища</t>
  </si>
  <si>
    <t>6.3. Музеи с местен характер</t>
  </si>
  <si>
    <t>6.4. РТВ</t>
  </si>
  <si>
    <t>7. функция "Икономически дейности и услуги"</t>
  </si>
  <si>
    <t>7.1. Общински пазари и тържища</t>
  </si>
  <si>
    <t>3.2. Други дейности по здравеопазването</t>
  </si>
  <si>
    <t>РЕКАПИТУЛАЦИЯ  /ПРИХОДИ - РАЗХОДИ/</t>
  </si>
  <si>
    <t>заплати, други възнаграждения на персонала и осигурителни вноски</t>
  </si>
  <si>
    <t>други възнаграждения на персонала, осигурителни вноски и издръжка</t>
  </si>
  <si>
    <t>субсидии на организации с нестопанска цел</t>
  </si>
  <si>
    <t>заплати, други възнаграждения за персонала, осигурителни вноски и издръжка</t>
  </si>
  <si>
    <t>7.2. Служби и дейности по поддържане, ремонт и изграждане на пътища</t>
  </si>
  <si>
    <t>5.2. Изграждане, ремонт и поддържане на уличната мрежа</t>
  </si>
  <si>
    <t>8.1. Разходи за лихви</t>
  </si>
  <si>
    <t>8.2. Резерв</t>
  </si>
  <si>
    <t>6.1. Резерв</t>
  </si>
  <si>
    <t>6.5. Обредни домове и зали</t>
  </si>
  <si>
    <t>остатък в левове по сметки от предходен период</t>
  </si>
  <si>
    <t>3. временно съхранявани средства и средства на разпореждане</t>
  </si>
  <si>
    <t>4. остатък в левове по сметки от предходен период</t>
  </si>
  <si>
    <t xml:space="preserve"> временно съхранявани средства и средства на разпореждане</t>
  </si>
  <si>
    <t>6.6. Зоопаркове</t>
  </si>
  <si>
    <t>6.7. Други дейности по културата</t>
  </si>
  <si>
    <t xml:space="preserve">      Приложение №4</t>
  </si>
  <si>
    <t>НА БЮДЖЕТА НА ОБЩИНА КНЕЖА ЗА 2014 година  ЗА ОБЩИНСКИ ДЕЙНОСТИ</t>
  </si>
  <si>
    <t xml:space="preserve">НА БЮДЖЕТА НА ОБЩИНА КНЕЖА ЗА 2014 година  ЗА ДЕЛЕГИРАНИ ДЪРЖАВНИ ДЕЙНОСТИ </t>
  </si>
  <si>
    <t>4. възстановени трансфери за ЦБ</t>
  </si>
  <si>
    <t>5. целеви трансфери за капиталови разходи</t>
  </si>
  <si>
    <t>6. трансфери между бюджети</t>
  </si>
  <si>
    <t>7. трансфери между бюджети и сметки за средствата от Европейския съюз</t>
  </si>
  <si>
    <t>8. остатък в левове по сметки от предходен период</t>
  </si>
  <si>
    <t>5. функция "Жилищно строителство, БКС и опазване на околната среда"</t>
  </si>
  <si>
    <t>6. функция "Почивно дело, култура, религиозни дейности "</t>
  </si>
  <si>
    <t>8. Разходи некласифицирани в дугите функции</t>
  </si>
  <si>
    <t>5. функция "Почивно дело, култура, религиозни дейности</t>
  </si>
  <si>
    <t>6. Разходи некласифицирани в дугите функции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</si>
</sst>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"/>
    <numFmt numFmtId="181" formatCode="#\ ###\ ##0"/>
    <numFmt numFmtId="182" formatCode="#\ ###\ ##0.00"/>
    <numFmt numFmtId="183" formatCode="##\ ###\ ##0.00"/>
    <numFmt numFmtId="184" formatCode="###\ ###\ ##0.00"/>
    <numFmt numFmtId="185" formatCode="####\ ###\ ##0.00"/>
    <numFmt numFmtId="186" formatCode="0.0"/>
    <numFmt numFmtId="187" formatCode="0.000"/>
    <numFmt numFmtId="188" formatCode="0.000000"/>
    <numFmt numFmtId="189" formatCode="0.00000"/>
    <numFmt numFmtId="190" formatCode="0.0000"/>
    <numFmt numFmtId="191" formatCode="0.00000000"/>
    <numFmt numFmtId="192" formatCode="0.000000000"/>
    <numFmt numFmtId="193" formatCode="0.0000000"/>
    <numFmt numFmtId="194" formatCode="#\ ####0"/>
    <numFmt numFmtId="195" formatCode="#.0\ ##0"/>
    <numFmt numFmtId="196" formatCode="#.\ ##0"/>
    <numFmt numFmtId="197" formatCode="#.##0"/>
    <numFmt numFmtId="198" formatCode="#.##"/>
  </numFmts>
  <fonts count="4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81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10" xfId="0" applyNumberFormat="1" applyFont="1" applyBorder="1" applyAlignment="1">
      <alignment horizontal="left"/>
    </xf>
    <xf numFmtId="3" fontId="11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left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 horizontal="left"/>
    </xf>
    <xf numFmtId="181" fontId="9" fillId="0" borderId="0" xfId="0" applyNumberFormat="1" applyFont="1" applyAlignment="1">
      <alignment horizontal="right"/>
    </xf>
    <xf numFmtId="3" fontId="10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right"/>
    </xf>
    <xf numFmtId="180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1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0" fontId="10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right"/>
    </xf>
    <xf numFmtId="3" fontId="1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181" fontId="9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left" wrapText="1"/>
    </xf>
    <xf numFmtId="3" fontId="11" fillId="0" borderId="10" xfId="0" applyNumberFormat="1" applyFont="1" applyBorder="1" applyAlignment="1">
      <alignment horizontal="left"/>
    </xf>
    <xf numFmtId="180" fontId="10" fillId="0" borderId="0" xfId="0" applyNumberFormat="1" applyFont="1" applyAlignment="1">
      <alignment horizontal="right"/>
    </xf>
    <xf numFmtId="180" fontId="11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81" fontId="9" fillId="0" borderId="11" xfId="0" applyNumberFormat="1" applyFont="1" applyBorder="1" applyAlignment="1">
      <alignment horizontal="right"/>
    </xf>
    <xf numFmtId="181" fontId="11" fillId="0" borderId="10" xfId="0" applyNumberFormat="1" applyFont="1" applyBorder="1" applyAlignment="1">
      <alignment horizontal="right"/>
    </xf>
    <xf numFmtId="180" fontId="14" fillId="0" borderId="0" xfId="0" applyNumberFormat="1" applyFont="1" applyAlignment="1">
      <alignment horizontal="left"/>
    </xf>
    <xf numFmtId="180" fontId="14" fillId="0" borderId="0" xfId="0" applyNumberFormat="1" applyFont="1" applyAlignment="1">
      <alignment horizontal="right"/>
    </xf>
    <xf numFmtId="180" fontId="10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18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0" fontId="13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5-1%20&#1085;&#1086;&#1074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5-1%20&#1085;&#1086;&#1074;&#1072;%2028.0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2 (2)"/>
    </sheetNames>
    <sheetDataSet>
      <sheetData sheetId="0">
        <row r="12">
          <cell r="G12">
            <v>554000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Sheet1"/>
    </sheetNames>
    <sheetDataSet>
      <sheetData sheetId="1">
        <row r="51">
          <cell r="G51">
            <v>280000</v>
          </cell>
        </row>
        <row r="73">
          <cell r="G73">
            <v>45000</v>
          </cell>
        </row>
        <row r="75">
          <cell r="G75">
            <v>2620</v>
          </cell>
        </row>
        <row r="90">
          <cell r="G90">
            <v>6500</v>
          </cell>
        </row>
        <row r="92">
          <cell r="G92">
            <v>19700</v>
          </cell>
        </row>
        <row r="104">
          <cell r="G104">
            <v>250000</v>
          </cell>
        </row>
        <row r="127">
          <cell r="G127">
            <v>33470</v>
          </cell>
        </row>
        <row r="148">
          <cell r="G148">
            <v>1000</v>
          </cell>
        </row>
        <row r="157">
          <cell r="G157">
            <v>6980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G18">
            <v>938758</v>
          </cell>
        </row>
        <row r="56">
          <cell r="G56">
            <v>105454</v>
          </cell>
        </row>
        <row r="85">
          <cell r="G85">
            <v>227939</v>
          </cell>
        </row>
        <row r="99">
          <cell r="G99">
            <v>921411</v>
          </cell>
        </row>
        <row r="106">
          <cell r="G106">
            <v>161739</v>
          </cell>
        </row>
        <row r="122">
          <cell r="G122">
            <v>17501</v>
          </cell>
        </row>
        <row r="131">
          <cell r="G131">
            <v>146285</v>
          </cell>
        </row>
        <row r="138">
          <cell r="G138">
            <v>46044</v>
          </cell>
        </row>
        <row r="143">
          <cell r="G143">
            <v>106601</v>
          </cell>
        </row>
        <row r="163">
          <cell r="G163">
            <v>445768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BreakPreview" zoomScale="60" zoomScalePageLayoutView="0" workbookViewId="0" topLeftCell="A10">
      <selection activeCell="O10" sqref="O10"/>
    </sheetView>
  </sheetViews>
  <sheetFormatPr defaultColWidth="9.140625" defaultRowHeight="12.75"/>
  <cols>
    <col min="1" max="1" width="4.8515625" style="0" customWidth="1"/>
    <col min="6" max="6" width="34.421875" style="0" customWidth="1"/>
    <col min="7" max="7" width="12.8515625" style="0" customWidth="1"/>
    <col min="8" max="8" width="7.57421875" style="0" customWidth="1"/>
    <col min="9" max="9" width="6.42187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9" t="s">
        <v>5</v>
      </c>
      <c r="I1" s="9"/>
      <c r="J1" s="9"/>
      <c r="K1" s="2"/>
    </row>
    <row r="2" spans="1:10" ht="19.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9.5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9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s="1" customFormat="1" ht="19.5">
      <c r="A5" s="41" t="s">
        <v>9</v>
      </c>
      <c r="B5" s="41"/>
      <c r="C5" s="41"/>
      <c r="D5" s="41"/>
      <c r="E5" s="41"/>
      <c r="F5" s="41"/>
      <c r="G5" s="41"/>
      <c r="H5" s="40">
        <f>SUM(H6:I6)+H7+H9+H8</f>
        <v>3824777</v>
      </c>
      <c r="I5" s="40"/>
      <c r="J5" s="11" t="s">
        <v>0</v>
      </c>
    </row>
    <row r="6" spans="1:10" ht="21" customHeight="1">
      <c r="A6" s="12"/>
      <c r="B6" s="42" t="s">
        <v>8</v>
      </c>
      <c r="C6" s="42"/>
      <c r="D6" s="42"/>
      <c r="E6" s="42"/>
      <c r="F6" s="42"/>
      <c r="G6" s="42"/>
      <c r="H6" s="43">
        <v>2825</v>
      </c>
      <c r="I6" s="43"/>
      <c r="J6" s="12" t="s">
        <v>0</v>
      </c>
    </row>
    <row r="7" spans="1:11" ht="21" customHeight="1">
      <c r="A7" s="12"/>
      <c r="B7" s="13" t="s">
        <v>7</v>
      </c>
      <c r="C7" s="13"/>
      <c r="D7" s="13"/>
      <c r="E7" s="13"/>
      <c r="F7" s="13"/>
      <c r="G7" s="13"/>
      <c r="H7" s="43">
        <v>3610864</v>
      </c>
      <c r="I7" s="43"/>
      <c r="J7" s="12" t="s">
        <v>0</v>
      </c>
      <c r="K7" s="4"/>
    </row>
    <row r="8" spans="1:11" ht="21" customHeight="1">
      <c r="A8" s="12"/>
      <c r="B8" s="42" t="s">
        <v>51</v>
      </c>
      <c r="C8" s="42"/>
      <c r="D8" s="42"/>
      <c r="E8" s="42"/>
      <c r="F8" s="42"/>
      <c r="G8" s="42"/>
      <c r="H8" s="43">
        <v>-4675</v>
      </c>
      <c r="I8" s="43"/>
      <c r="J8" s="12" t="s">
        <v>0</v>
      </c>
      <c r="K8" s="4"/>
    </row>
    <row r="9" spans="1:10" ht="21" customHeight="1">
      <c r="A9" s="12"/>
      <c r="B9" s="13" t="s">
        <v>52</v>
      </c>
      <c r="C9" s="13"/>
      <c r="D9" s="13"/>
      <c r="E9" s="13"/>
      <c r="F9" s="13"/>
      <c r="G9" s="13"/>
      <c r="H9" s="43">
        <v>215763</v>
      </c>
      <c r="I9" s="43"/>
      <c r="J9" s="12" t="s">
        <v>0</v>
      </c>
    </row>
    <row r="10" spans="1:10" ht="12.7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2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9.5">
      <c r="A12" s="41" t="s">
        <v>10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5.75">
      <c r="A13" s="15"/>
      <c r="B13" s="15"/>
      <c r="C13" s="15"/>
      <c r="D13" s="15"/>
      <c r="E13" s="15"/>
      <c r="F13" s="15"/>
      <c r="G13" s="15"/>
      <c r="H13" s="49">
        <f>H16+H23+H28+H34+H40+H45</f>
        <v>3824777</v>
      </c>
      <c r="I13" s="49"/>
      <c r="J13" s="11" t="s">
        <v>1</v>
      </c>
    </row>
    <row r="14" spans="1:10" ht="15.75">
      <c r="A14" s="15"/>
      <c r="B14" s="15"/>
      <c r="C14" s="15"/>
      <c r="D14" s="15"/>
      <c r="E14" s="15"/>
      <c r="F14" s="15"/>
      <c r="G14" s="15"/>
      <c r="H14" s="16"/>
      <c r="I14" s="16"/>
      <c r="J14" s="11"/>
    </row>
    <row r="15" spans="1:10" ht="12.7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.75">
      <c r="A16" s="17"/>
      <c r="B16" s="45" t="s">
        <v>14</v>
      </c>
      <c r="C16" s="45"/>
      <c r="D16" s="45"/>
      <c r="E16" s="45"/>
      <c r="F16" s="45"/>
      <c r="G16" s="18"/>
      <c r="H16" s="50">
        <f>H18+H20+H19</f>
        <v>2845644</v>
      </c>
      <c r="I16" s="50"/>
      <c r="J16" s="19" t="s">
        <v>0</v>
      </c>
    </row>
    <row r="17" spans="1:10" ht="15.75">
      <c r="A17" s="17"/>
      <c r="B17" s="20"/>
      <c r="C17" s="20"/>
      <c r="D17" s="20"/>
      <c r="E17" s="20"/>
      <c r="F17" s="20"/>
      <c r="G17" s="20"/>
      <c r="H17" s="16"/>
      <c r="I17" s="16"/>
      <c r="J17" s="21"/>
    </row>
    <row r="18" spans="1:10" ht="33.75" customHeight="1">
      <c r="A18" s="12"/>
      <c r="B18" s="44" t="s">
        <v>43</v>
      </c>
      <c r="C18" s="44"/>
      <c r="D18" s="44"/>
      <c r="E18" s="44"/>
      <c r="F18" s="44"/>
      <c r="G18" s="44"/>
      <c r="H18" s="43">
        <v>2706181</v>
      </c>
      <c r="I18" s="43"/>
      <c r="J18" s="12" t="s">
        <v>0</v>
      </c>
    </row>
    <row r="19" spans="1:10" ht="33.75" customHeight="1">
      <c r="A19" s="12"/>
      <c r="B19" s="42" t="s">
        <v>53</v>
      </c>
      <c r="C19" s="42"/>
      <c r="D19" s="42"/>
      <c r="E19" s="42"/>
      <c r="F19" s="42"/>
      <c r="G19" s="42"/>
      <c r="H19" s="43">
        <v>-4675</v>
      </c>
      <c r="I19" s="43"/>
      <c r="J19" s="12" t="s">
        <v>0</v>
      </c>
    </row>
    <row r="20" spans="1:10" ht="21" customHeight="1">
      <c r="A20" s="12"/>
      <c r="B20" s="44" t="s">
        <v>50</v>
      </c>
      <c r="C20" s="44"/>
      <c r="D20" s="44"/>
      <c r="E20" s="44"/>
      <c r="F20" s="44"/>
      <c r="G20" s="44"/>
      <c r="H20" s="43">
        <v>144138</v>
      </c>
      <c r="I20" s="43"/>
      <c r="J20" s="12" t="s">
        <v>0</v>
      </c>
    </row>
    <row r="21" spans="1:10" ht="15" customHeight="1">
      <c r="A21" s="12"/>
      <c r="B21" s="22"/>
      <c r="C21" s="22"/>
      <c r="D21" s="22"/>
      <c r="E21" s="22"/>
      <c r="F21" s="22"/>
      <c r="G21" s="22"/>
      <c r="H21" s="14"/>
      <c r="I21" s="14"/>
      <c r="J21" s="12"/>
    </row>
    <row r="22" spans="1:10" ht="15.75">
      <c r="A22" s="12"/>
      <c r="B22" s="23"/>
      <c r="C22" s="23"/>
      <c r="D22" s="23"/>
      <c r="E22" s="23"/>
      <c r="F22" s="23"/>
      <c r="G22" s="11"/>
      <c r="H22" s="24"/>
      <c r="I22" s="24"/>
      <c r="J22" s="12"/>
    </row>
    <row r="23" spans="1:10" ht="15.75">
      <c r="A23" s="21"/>
      <c r="B23" s="45" t="s">
        <v>15</v>
      </c>
      <c r="C23" s="45"/>
      <c r="D23" s="45"/>
      <c r="E23" s="45"/>
      <c r="F23" s="45"/>
      <c r="G23" s="25"/>
      <c r="H23" s="47">
        <f>H25</f>
        <v>478300</v>
      </c>
      <c r="I23" s="47"/>
      <c r="J23" s="19" t="s">
        <v>0</v>
      </c>
    </row>
    <row r="24" spans="1:10" ht="15.75">
      <c r="A24" s="21"/>
      <c r="B24" s="20"/>
      <c r="C24" s="20"/>
      <c r="D24" s="20"/>
      <c r="E24" s="20"/>
      <c r="F24" s="20"/>
      <c r="G24" s="26"/>
      <c r="H24" s="27"/>
      <c r="I24" s="27"/>
      <c r="J24" s="21"/>
    </row>
    <row r="25" spans="1:10" ht="33.75" customHeight="1">
      <c r="A25" s="12"/>
      <c r="B25" s="44" t="s">
        <v>40</v>
      </c>
      <c r="C25" s="44"/>
      <c r="D25" s="44"/>
      <c r="E25" s="44"/>
      <c r="F25" s="44"/>
      <c r="G25" s="44"/>
      <c r="H25" s="46">
        <v>478300</v>
      </c>
      <c r="I25" s="46"/>
      <c r="J25" s="12" t="s">
        <v>0</v>
      </c>
    </row>
    <row r="26" spans="1:10" ht="15" customHeight="1">
      <c r="A26" s="12"/>
      <c r="B26" s="22"/>
      <c r="C26" s="22"/>
      <c r="D26" s="22"/>
      <c r="E26" s="22"/>
      <c r="F26" s="22"/>
      <c r="G26" s="12"/>
      <c r="H26" s="28"/>
      <c r="I26" s="28"/>
      <c r="J26" s="12"/>
    </row>
    <row r="27" spans="1:10" ht="15.75">
      <c r="A27" s="12"/>
      <c r="B27" s="23"/>
      <c r="C27" s="23"/>
      <c r="D27" s="23"/>
      <c r="E27" s="23"/>
      <c r="F27" s="23"/>
      <c r="G27" s="11"/>
      <c r="H27" s="24"/>
      <c r="I27" s="24"/>
      <c r="J27" s="12"/>
    </row>
    <row r="28" spans="1:10" ht="15.75">
      <c r="A28" s="12"/>
      <c r="B28" s="45" t="s">
        <v>16</v>
      </c>
      <c r="C28" s="45"/>
      <c r="D28" s="45"/>
      <c r="E28" s="45"/>
      <c r="F28" s="45"/>
      <c r="G28" s="25"/>
      <c r="H28" s="47">
        <f>H30+H31</f>
        <v>310321</v>
      </c>
      <c r="I28" s="47"/>
      <c r="J28" s="19" t="s">
        <v>0</v>
      </c>
    </row>
    <row r="29" spans="1:10" ht="15.75">
      <c r="A29" s="12"/>
      <c r="B29" s="42"/>
      <c r="C29" s="42"/>
      <c r="D29" s="42"/>
      <c r="E29" s="42"/>
      <c r="F29" s="42"/>
      <c r="G29" s="29"/>
      <c r="H29" s="46"/>
      <c r="I29" s="46"/>
      <c r="J29" s="12"/>
    </row>
    <row r="30" spans="1:10" ht="33.75" customHeight="1">
      <c r="A30" s="12"/>
      <c r="B30" s="42" t="s">
        <v>40</v>
      </c>
      <c r="C30" s="42"/>
      <c r="D30" s="42"/>
      <c r="E30" s="42"/>
      <c r="F30" s="42"/>
      <c r="G30" s="42"/>
      <c r="H30" s="46">
        <v>252181</v>
      </c>
      <c r="I30" s="46"/>
      <c r="J30" s="12" t="s">
        <v>0</v>
      </c>
    </row>
    <row r="31" spans="1:10" ht="21" customHeight="1">
      <c r="A31" s="12"/>
      <c r="B31" s="44" t="s">
        <v>50</v>
      </c>
      <c r="C31" s="44"/>
      <c r="D31" s="44"/>
      <c r="E31" s="44"/>
      <c r="F31" s="44"/>
      <c r="G31" s="44"/>
      <c r="H31" s="46">
        <v>58140</v>
      </c>
      <c r="I31" s="46"/>
      <c r="J31" s="12" t="s">
        <v>0</v>
      </c>
    </row>
    <row r="32" spans="1:10" ht="15.75">
      <c r="A32" s="12"/>
      <c r="B32" s="13"/>
      <c r="C32" s="13"/>
      <c r="D32" s="13"/>
      <c r="E32" s="13"/>
      <c r="F32" s="13"/>
      <c r="G32" s="12"/>
      <c r="H32" s="28"/>
      <c r="I32" s="28"/>
      <c r="J32" s="12"/>
    </row>
    <row r="33" spans="1:10" ht="15.75">
      <c r="A33" s="12"/>
      <c r="B33" s="23"/>
      <c r="C33" s="23"/>
      <c r="D33" s="23"/>
      <c r="E33" s="23"/>
      <c r="F33" s="23"/>
      <c r="G33" s="11"/>
      <c r="H33" s="24"/>
      <c r="I33" s="24"/>
      <c r="J33" s="12"/>
    </row>
    <row r="34" spans="1:10" ht="15.75">
      <c r="A34" s="12"/>
      <c r="B34" s="45" t="s">
        <v>17</v>
      </c>
      <c r="C34" s="45"/>
      <c r="D34" s="45"/>
      <c r="E34" s="45"/>
      <c r="F34" s="45"/>
      <c r="G34" s="30"/>
      <c r="H34" s="47">
        <f>H36+H37</f>
        <v>88112</v>
      </c>
      <c r="I34" s="47"/>
      <c r="J34" s="19" t="s">
        <v>0</v>
      </c>
    </row>
    <row r="35" spans="1:10" ht="15.75">
      <c r="A35" s="12"/>
      <c r="B35" s="20"/>
      <c r="C35" s="20"/>
      <c r="D35" s="20"/>
      <c r="E35" s="20"/>
      <c r="F35" s="20"/>
      <c r="G35" s="26"/>
      <c r="H35" s="27"/>
      <c r="I35" s="27"/>
      <c r="J35" s="21"/>
    </row>
    <row r="36" spans="1:10" ht="33.75" customHeight="1">
      <c r="A36" s="12"/>
      <c r="B36" s="42" t="s">
        <v>41</v>
      </c>
      <c r="C36" s="42"/>
      <c r="D36" s="42"/>
      <c r="E36" s="42"/>
      <c r="F36" s="42"/>
      <c r="G36" s="42"/>
      <c r="H36" s="46">
        <v>74627</v>
      </c>
      <c r="I36" s="46"/>
      <c r="J36" s="12" t="s">
        <v>0</v>
      </c>
    </row>
    <row r="37" spans="1:10" ht="21" customHeight="1">
      <c r="A37" s="12"/>
      <c r="B37" s="44" t="s">
        <v>50</v>
      </c>
      <c r="C37" s="44"/>
      <c r="D37" s="44"/>
      <c r="E37" s="44"/>
      <c r="F37" s="44"/>
      <c r="G37" s="44"/>
      <c r="H37" s="43">
        <v>13485</v>
      </c>
      <c r="I37" s="43"/>
      <c r="J37" s="12" t="s">
        <v>0</v>
      </c>
    </row>
    <row r="38" spans="1:10" ht="15.75">
      <c r="A38" s="12"/>
      <c r="B38" s="13"/>
      <c r="C38" s="13"/>
      <c r="D38" s="13"/>
      <c r="E38" s="13"/>
      <c r="F38" s="13"/>
      <c r="G38" s="11"/>
      <c r="H38" s="24"/>
      <c r="I38" s="24"/>
      <c r="J38" s="12"/>
    </row>
    <row r="39" spans="1:10" ht="15.75">
      <c r="A39" s="12"/>
      <c r="B39" s="13"/>
      <c r="C39" s="13"/>
      <c r="D39" s="13"/>
      <c r="E39" s="13"/>
      <c r="F39" s="13"/>
      <c r="G39" s="11"/>
      <c r="H39" s="24"/>
      <c r="I39" s="24"/>
      <c r="J39" s="12"/>
    </row>
    <row r="40" spans="1:10" ht="15.75">
      <c r="A40" s="11"/>
      <c r="B40" s="45" t="s">
        <v>67</v>
      </c>
      <c r="C40" s="45"/>
      <c r="D40" s="45"/>
      <c r="E40" s="45"/>
      <c r="F40" s="45"/>
      <c r="G40" s="30"/>
      <c r="H40" s="47">
        <f>H42</f>
        <v>102400</v>
      </c>
      <c r="I40" s="47"/>
      <c r="J40" s="19" t="s">
        <v>0</v>
      </c>
    </row>
    <row r="41" spans="1:10" ht="15.75">
      <c r="A41" s="11"/>
      <c r="B41" s="20"/>
      <c r="C41" s="20"/>
      <c r="D41" s="20"/>
      <c r="E41" s="20"/>
      <c r="F41" s="20"/>
      <c r="G41" s="31"/>
      <c r="H41" s="27"/>
      <c r="I41" s="27"/>
      <c r="J41" s="11"/>
    </row>
    <row r="42" spans="1:10" ht="33.75" customHeight="1">
      <c r="A42" s="12"/>
      <c r="B42" s="42" t="s">
        <v>42</v>
      </c>
      <c r="C42" s="42"/>
      <c r="D42" s="42"/>
      <c r="E42" s="42"/>
      <c r="F42" s="42"/>
      <c r="G42" s="29"/>
      <c r="H42" s="46">
        <v>102400</v>
      </c>
      <c r="I42" s="46"/>
      <c r="J42" s="12" t="s">
        <v>0</v>
      </c>
    </row>
    <row r="43" spans="1:10" ht="15" customHeight="1">
      <c r="A43" s="12"/>
      <c r="B43" s="13"/>
      <c r="C43" s="13"/>
      <c r="D43" s="13"/>
      <c r="E43" s="13"/>
      <c r="F43" s="13"/>
      <c r="G43" s="12"/>
      <c r="H43" s="28"/>
      <c r="I43" s="28"/>
      <c r="J43" s="12"/>
    </row>
    <row r="44" spans="1:10" ht="15" customHeight="1">
      <c r="A44" s="12"/>
      <c r="B44" s="13"/>
      <c r="C44" s="13"/>
      <c r="D44" s="13"/>
      <c r="E44" s="13"/>
      <c r="F44" s="13"/>
      <c r="G44" s="12"/>
      <c r="H44" s="28"/>
      <c r="I44" s="28"/>
      <c r="J44" s="12"/>
    </row>
    <row r="45" spans="1:11" ht="15.75">
      <c r="A45" s="12"/>
      <c r="B45" s="45" t="s">
        <v>68</v>
      </c>
      <c r="C45" s="45"/>
      <c r="D45" s="45"/>
      <c r="E45" s="45"/>
      <c r="F45" s="45"/>
      <c r="G45" s="25"/>
      <c r="H45" s="47"/>
      <c r="I45" s="47"/>
      <c r="J45" s="19" t="s">
        <v>0</v>
      </c>
      <c r="K45" s="3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33.75" customHeight="1">
      <c r="A47" s="8"/>
      <c r="B47" s="32" t="s">
        <v>48</v>
      </c>
      <c r="C47" s="32"/>
      <c r="D47" s="8"/>
      <c r="E47" s="8"/>
      <c r="F47" s="8"/>
      <c r="G47" s="8"/>
      <c r="H47" s="8"/>
      <c r="I47" s="8"/>
      <c r="J47" s="12" t="s">
        <v>0</v>
      </c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5.75">
      <c r="A51" s="6"/>
      <c r="B51" s="48" t="s">
        <v>39</v>
      </c>
      <c r="C51" s="48"/>
      <c r="D51" s="48"/>
      <c r="E51" s="48"/>
      <c r="F51" s="48"/>
      <c r="G51" s="7"/>
      <c r="H51" s="37">
        <f>H5-H13</f>
        <v>0</v>
      </c>
      <c r="I51" s="38"/>
      <c r="J51" s="6"/>
    </row>
  </sheetData>
  <sheetProtection/>
  <mergeCells count="45">
    <mergeCell ref="B28:F28"/>
    <mergeCell ref="B29:F29"/>
    <mergeCell ref="H9:I9"/>
    <mergeCell ref="H13:I13"/>
    <mergeCell ref="B25:G25"/>
    <mergeCell ref="B16:F16"/>
    <mergeCell ref="H16:I16"/>
    <mergeCell ref="H45:I45"/>
    <mergeCell ref="H42:I42"/>
    <mergeCell ref="B37:G37"/>
    <mergeCell ref="B8:G8"/>
    <mergeCell ref="H8:I8"/>
    <mergeCell ref="B19:G19"/>
    <mergeCell ref="H19:I19"/>
    <mergeCell ref="B31:G31"/>
    <mergeCell ref="H37:I37"/>
    <mergeCell ref="H20:I20"/>
    <mergeCell ref="B45:F45"/>
    <mergeCell ref="H18:I18"/>
    <mergeCell ref="H23:I23"/>
    <mergeCell ref="B51:F51"/>
    <mergeCell ref="B40:F40"/>
    <mergeCell ref="H25:I25"/>
    <mergeCell ref="H28:I28"/>
    <mergeCell ref="H29:I29"/>
    <mergeCell ref="B20:G20"/>
    <mergeCell ref="H34:I34"/>
    <mergeCell ref="B42:F42"/>
    <mergeCell ref="H36:I36"/>
    <mergeCell ref="H30:I30"/>
    <mergeCell ref="B34:F34"/>
    <mergeCell ref="B30:G30"/>
    <mergeCell ref="H40:I40"/>
    <mergeCell ref="H31:I31"/>
    <mergeCell ref="B36:G36"/>
    <mergeCell ref="H51:I51"/>
    <mergeCell ref="A2:J2"/>
    <mergeCell ref="H5:I5"/>
    <mergeCell ref="A5:G5"/>
    <mergeCell ref="A12:J12"/>
    <mergeCell ref="B6:G6"/>
    <mergeCell ref="H6:I6"/>
    <mergeCell ref="H7:I7"/>
    <mergeCell ref="B18:G18"/>
    <mergeCell ref="B23:F23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60" zoomScalePageLayoutView="0" workbookViewId="0" topLeftCell="A1">
      <selection activeCell="N64" sqref="N64"/>
    </sheetView>
  </sheetViews>
  <sheetFormatPr defaultColWidth="9.140625" defaultRowHeight="12.75"/>
  <cols>
    <col min="1" max="1" width="4.8515625" style="0" customWidth="1"/>
    <col min="6" max="6" width="34.421875" style="0" customWidth="1"/>
    <col min="7" max="7" width="23.57421875" style="0" customWidth="1"/>
    <col min="8" max="8" width="7.57421875" style="0" customWidth="1"/>
    <col min="9" max="9" width="6.421875" style="0" customWidth="1"/>
  </cols>
  <sheetData>
    <row r="1" spans="1:11" ht="12.75">
      <c r="A1" s="8"/>
      <c r="B1" s="8"/>
      <c r="C1" s="8"/>
      <c r="D1" s="8"/>
      <c r="E1" s="8"/>
      <c r="F1" s="8"/>
      <c r="G1" s="8"/>
      <c r="H1" s="9" t="s">
        <v>56</v>
      </c>
      <c r="I1" s="9"/>
      <c r="J1" s="9"/>
      <c r="K1" s="2"/>
    </row>
    <row r="2" spans="1:10" ht="19.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9.5">
      <c r="A3" s="39" t="s">
        <v>57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9.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s="1" customFormat="1" ht="19.5">
      <c r="A5" s="41" t="s">
        <v>9</v>
      </c>
      <c r="B5" s="41"/>
      <c r="C5" s="41"/>
      <c r="D5" s="41"/>
      <c r="E5" s="41"/>
      <c r="F5" s="41"/>
      <c r="G5" s="41"/>
      <c r="H5" s="40">
        <f>SUM(H6:I6)+H7+H8+H11+H14+H16+H10+H15</f>
        <v>4247897</v>
      </c>
      <c r="I5" s="40"/>
      <c r="J5" s="11" t="s">
        <v>0</v>
      </c>
    </row>
    <row r="6" spans="1:10" ht="21" customHeight="1">
      <c r="A6" s="12"/>
      <c r="B6" s="53" t="s">
        <v>11</v>
      </c>
      <c r="C6" s="53"/>
      <c r="D6" s="53"/>
      <c r="E6" s="53"/>
      <c r="F6" s="53"/>
      <c r="G6" s="53"/>
      <c r="H6" s="46">
        <f>'[1]№2 (2)'!$G$12</f>
        <v>554000</v>
      </c>
      <c r="I6" s="46"/>
      <c r="J6" s="12" t="s">
        <v>0</v>
      </c>
    </row>
    <row r="7" spans="1:11" ht="21" customHeight="1">
      <c r="A7" s="12"/>
      <c r="B7" s="53" t="s">
        <v>12</v>
      </c>
      <c r="C7" s="53"/>
      <c r="D7" s="53"/>
      <c r="E7" s="53"/>
      <c r="F7" s="53"/>
      <c r="G7" s="53"/>
      <c r="H7" s="58">
        <v>2537881</v>
      </c>
      <c r="I7" s="58"/>
      <c r="J7" s="12" t="s">
        <v>0</v>
      </c>
      <c r="K7" s="4"/>
    </row>
    <row r="8" spans="1:10" ht="21" customHeight="1">
      <c r="A8" s="12"/>
      <c r="B8" s="53" t="s">
        <v>13</v>
      </c>
      <c r="C8" s="53"/>
      <c r="D8" s="53"/>
      <c r="E8" s="53"/>
      <c r="F8" s="53"/>
      <c r="G8" s="53"/>
      <c r="H8" s="46">
        <v>748300</v>
      </c>
      <c r="I8" s="46"/>
      <c r="J8" s="12" t="s">
        <v>0</v>
      </c>
    </row>
    <row r="9" spans="1:10" ht="21" customHeight="1">
      <c r="A9" s="12"/>
      <c r="B9" s="57" t="s">
        <v>6</v>
      </c>
      <c r="C9" s="57"/>
      <c r="D9" s="57"/>
      <c r="E9" s="57"/>
      <c r="F9" s="57"/>
      <c r="G9" s="57"/>
      <c r="H9" s="52">
        <v>12700</v>
      </c>
      <c r="I9" s="52"/>
      <c r="J9" s="12" t="s">
        <v>0</v>
      </c>
    </row>
    <row r="10" spans="1:10" ht="21" customHeight="1">
      <c r="A10" s="12"/>
      <c r="B10" s="51" t="s">
        <v>59</v>
      </c>
      <c r="C10" s="51"/>
      <c r="D10" s="51"/>
      <c r="E10" s="51"/>
      <c r="F10" s="51"/>
      <c r="G10" s="51"/>
      <c r="H10" s="52">
        <v>-4910</v>
      </c>
      <c r="I10" s="52"/>
      <c r="J10" s="12" t="s">
        <v>0</v>
      </c>
    </row>
    <row r="11" spans="1:10" ht="21" customHeight="1">
      <c r="A11" s="12"/>
      <c r="B11" s="53" t="s">
        <v>60</v>
      </c>
      <c r="C11" s="53"/>
      <c r="D11" s="53"/>
      <c r="E11" s="53"/>
      <c r="F11" s="53"/>
      <c r="G11" s="53"/>
      <c r="H11" s="46">
        <v>154100</v>
      </c>
      <c r="I11" s="46"/>
      <c r="J11" s="12" t="s">
        <v>0</v>
      </c>
    </row>
    <row r="12" spans="1:10" ht="21" customHeight="1">
      <c r="A12" s="12"/>
      <c r="B12" s="57" t="s">
        <v>2</v>
      </c>
      <c r="C12" s="57"/>
      <c r="D12" s="57"/>
      <c r="E12" s="57"/>
      <c r="F12" s="57"/>
      <c r="G12" s="57"/>
      <c r="H12" s="52">
        <v>102300</v>
      </c>
      <c r="I12" s="52"/>
      <c r="J12" s="12" t="s">
        <v>0</v>
      </c>
    </row>
    <row r="13" spans="1:10" ht="21" customHeight="1">
      <c r="A13" s="12"/>
      <c r="B13" s="57" t="s">
        <v>3</v>
      </c>
      <c r="C13" s="57"/>
      <c r="D13" s="57"/>
      <c r="E13" s="57"/>
      <c r="F13" s="57"/>
      <c r="G13" s="57"/>
      <c r="H13" s="52">
        <v>51800</v>
      </c>
      <c r="I13" s="52"/>
      <c r="J13" s="12" t="s">
        <v>0</v>
      </c>
    </row>
    <row r="14" spans="1:10" ht="21" customHeight="1">
      <c r="A14" s="12"/>
      <c r="B14" s="53" t="s">
        <v>61</v>
      </c>
      <c r="C14" s="53"/>
      <c r="D14" s="53"/>
      <c r="E14" s="53"/>
      <c r="F14" s="53"/>
      <c r="G14" s="53"/>
      <c r="H14" s="46">
        <v>-80600</v>
      </c>
      <c r="I14" s="46"/>
      <c r="J14" s="12" t="s">
        <v>0</v>
      </c>
    </row>
    <row r="15" spans="1:10" ht="21" customHeight="1">
      <c r="A15" s="12"/>
      <c r="B15" s="53" t="s">
        <v>62</v>
      </c>
      <c r="C15" s="53"/>
      <c r="D15" s="53"/>
      <c r="E15" s="53"/>
      <c r="F15" s="53"/>
      <c r="G15" s="53"/>
      <c r="H15" s="46">
        <v>-262000</v>
      </c>
      <c r="I15" s="46"/>
      <c r="J15" s="12" t="s">
        <v>0</v>
      </c>
    </row>
    <row r="16" spans="1:10" ht="21" customHeight="1">
      <c r="A16" s="15"/>
      <c r="B16" s="53" t="s">
        <v>63</v>
      </c>
      <c r="C16" s="53"/>
      <c r="D16" s="53"/>
      <c r="E16" s="53"/>
      <c r="F16" s="53"/>
      <c r="G16" s="53"/>
      <c r="H16" s="46">
        <v>601126</v>
      </c>
      <c r="I16" s="46"/>
      <c r="J16" s="12" t="s">
        <v>0</v>
      </c>
    </row>
    <row r="17" spans="1:10" ht="15.75">
      <c r="A17" s="15"/>
      <c r="B17" s="33"/>
      <c r="C17" s="33"/>
      <c r="D17" s="33"/>
      <c r="E17" s="33"/>
      <c r="F17" s="33"/>
      <c r="G17" s="33"/>
      <c r="H17" s="28"/>
      <c r="I17" s="28"/>
      <c r="J17" s="15"/>
    </row>
    <row r="18" spans="1:10" ht="19.5">
      <c r="A18" s="41" t="s">
        <v>19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5.75">
      <c r="A19" s="15"/>
      <c r="B19" s="15"/>
      <c r="C19" s="15"/>
      <c r="D19" s="15"/>
      <c r="E19" s="15"/>
      <c r="F19" s="15"/>
      <c r="G19" s="15"/>
      <c r="H19" s="49">
        <f>H21+H26+H31+H36+H42+H58+H48+H63</f>
        <v>4101502</v>
      </c>
      <c r="I19" s="49"/>
      <c r="J19" s="11" t="s">
        <v>1</v>
      </c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>
      <c r="A21" s="17"/>
      <c r="B21" s="45" t="s">
        <v>18</v>
      </c>
      <c r="C21" s="45"/>
      <c r="D21" s="45"/>
      <c r="E21" s="45"/>
      <c r="F21" s="45"/>
      <c r="G21" s="18"/>
      <c r="H21" s="50">
        <f>H23+H24</f>
        <v>1085169</v>
      </c>
      <c r="I21" s="50"/>
      <c r="J21" s="19" t="s">
        <v>0</v>
      </c>
    </row>
    <row r="22" spans="1:10" ht="15.75">
      <c r="A22" s="17"/>
      <c r="B22" s="20"/>
      <c r="C22" s="20"/>
      <c r="D22" s="20"/>
      <c r="E22" s="20"/>
      <c r="F22" s="20"/>
      <c r="G22" s="20"/>
      <c r="H22" s="16"/>
      <c r="I22" s="16"/>
      <c r="J22" s="21"/>
    </row>
    <row r="23" spans="1:10" ht="15" customHeight="1">
      <c r="A23" s="12"/>
      <c r="B23" s="44" t="s">
        <v>22</v>
      </c>
      <c r="C23" s="44"/>
      <c r="D23" s="44"/>
      <c r="E23" s="44"/>
      <c r="F23" s="44"/>
      <c r="G23" s="44"/>
      <c r="H23" s="43">
        <f>'[3]Sheet1'!$G$18</f>
        <v>938758</v>
      </c>
      <c r="I23" s="43"/>
      <c r="J23" s="12" t="s">
        <v>0</v>
      </c>
    </row>
    <row r="24" spans="1:10" ht="15" customHeight="1">
      <c r="A24" s="12"/>
      <c r="B24" s="44" t="s">
        <v>23</v>
      </c>
      <c r="C24" s="44"/>
      <c r="D24" s="44"/>
      <c r="E24" s="44"/>
      <c r="F24" s="44"/>
      <c r="G24" s="44"/>
      <c r="H24" s="43">
        <v>146411</v>
      </c>
      <c r="I24" s="43"/>
      <c r="J24" s="12" t="s">
        <v>0</v>
      </c>
    </row>
    <row r="25" spans="1:10" ht="15" customHeight="1">
      <c r="A25" s="12"/>
      <c r="B25" s="22"/>
      <c r="C25" s="22"/>
      <c r="D25" s="22"/>
      <c r="E25" s="22"/>
      <c r="F25" s="22"/>
      <c r="G25" s="22"/>
      <c r="H25" s="14"/>
      <c r="I25" s="14"/>
      <c r="J25" s="12"/>
    </row>
    <row r="26" spans="1:10" ht="15.75">
      <c r="A26" s="21"/>
      <c r="B26" s="45" t="s">
        <v>20</v>
      </c>
      <c r="C26" s="45"/>
      <c r="D26" s="45"/>
      <c r="E26" s="45"/>
      <c r="F26" s="45"/>
      <c r="G26" s="25"/>
      <c r="H26" s="47">
        <f>H28+H29</f>
        <v>385454</v>
      </c>
      <c r="I26" s="47"/>
      <c r="J26" s="19" t="s">
        <v>0</v>
      </c>
    </row>
    <row r="27" spans="1:10" ht="15.75">
      <c r="A27" s="21"/>
      <c r="B27" s="20"/>
      <c r="C27" s="20"/>
      <c r="D27" s="20"/>
      <c r="E27" s="20"/>
      <c r="F27" s="20"/>
      <c r="G27" s="26"/>
      <c r="H27" s="27"/>
      <c r="I27" s="27"/>
      <c r="J27" s="21"/>
    </row>
    <row r="28" spans="1:10" ht="15" customHeight="1">
      <c r="A28" s="12"/>
      <c r="B28" s="44" t="s">
        <v>24</v>
      </c>
      <c r="C28" s="44"/>
      <c r="D28" s="44"/>
      <c r="E28" s="44"/>
      <c r="F28" s="44"/>
      <c r="G28" s="44"/>
      <c r="H28" s="46">
        <f>'[2]Sheet1'!$G$51</f>
        <v>280000</v>
      </c>
      <c r="I28" s="46"/>
      <c r="J28" s="12" t="s">
        <v>0</v>
      </c>
    </row>
    <row r="29" spans="1:10" ht="15" customHeight="1">
      <c r="A29" s="12"/>
      <c r="B29" s="44" t="s">
        <v>25</v>
      </c>
      <c r="C29" s="44"/>
      <c r="D29" s="44"/>
      <c r="E29" s="44"/>
      <c r="F29" s="44"/>
      <c r="G29" s="44"/>
      <c r="H29" s="46">
        <f>'[3]Sheet1'!$G$56</f>
        <v>105454</v>
      </c>
      <c r="I29" s="46"/>
      <c r="J29" s="12" t="s">
        <v>0</v>
      </c>
    </row>
    <row r="30" spans="1:10" ht="15" customHeight="1">
      <c r="A30" s="12"/>
      <c r="B30" s="22"/>
      <c r="C30" s="22"/>
      <c r="D30" s="22"/>
      <c r="E30" s="22"/>
      <c r="F30" s="22"/>
      <c r="G30" s="12"/>
      <c r="H30" s="28"/>
      <c r="I30" s="28"/>
      <c r="J30" s="12"/>
    </row>
    <row r="31" spans="1:10" ht="15.75">
      <c r="A31" s="12"/>
      <c r="B31" s="45" t="s">
        <v>16</v>
      </c>
      <c r="C31" s="45"/>
      <c r="D31" s="45"/>
      <c r="E31" s="45"/>
      <c r="F31" s="45"/>
      <c r="G31" s="25"/>
      <c r="H31" s="47">
        <f>H34+H33</f>
        <v>47620</v>
      </c>
      <c r="I31" s="47"/>
      <c r="J31" s="19" t="s">
        <v>0</v>
      </c>
    </row>
    <row r="32" spans="1:10" ht="15.75">
      <c r="A32" s="12"/>
      <c r="B32" s="42"/>
      <c r="C32" s="42"/>
      <c r="D32" s="42"/>
      <c r="E32" s="42"/>
      <c r="F32" s="42"/>
      <c r="G32" s="29"/>
      <c r="H32" s="46"/>
      <c r="I32" s="46"/>
      <c r="J32" s="12"/>
    </row>
    <row r="33" spans="1:10" ht="15.75">
      <c r="A33" s="12"/>
      <c r="B33" s="42" t="s">
        <v>26</v>
      </c>
      <c r="C33" s="42"/>
      <c r="D33" s="42"/>
      <c r="E33" s="42"/>
      <c r="F33" s="42"/>
      <c r="G33" s="12"/>
      <c r="H33" s="46">
        <f>'[2]Sheet1'!$G$73</f>
        <v>45000</v>
      </c>
      <c r="I33" s="46"/>
      <c r="J33" s="12" t="s">
        <v>0</v>
      </c>
    </row>
    <row r="34" spans="1:10" ht="15.75">
      <c r="A34" s="12"/>
      <c r="B34" s="42" t="s">
        <v>38</v>
      </c>
      <c r="C34" s="42"/>
      <c r="D34" s="42"/>
      <c r="E34" s="42"/>
      <c r="F34" s="42"/>
      <c r="G34" s="12"/>
      <c r="H34" s="46">
        <f>'[2]Sheet1'!$G$75</f>
        <v>2620</v>
      </c>
      <c r="I34" s="46"/>
      <c r="J34" s="12" t="s">
        <v>0</v>
      </c>
    </row>
    <row r="35" spans="1:10" ht="15.75">
      <c r="A35" s="12"/>
      <c r="B35" s="13"/>
      <c r="C35" s="13"/>
      <c r="D35" s="13"/>
      <c r="E35" s="13"/>
      <c r="F35" s="13"/>
      <c r="G35" s="12"/>
      <c r="H35" s="28"/>
      <c r="I35" s="28"/>
      <c r="J35" s="12"/>
    </row>
    <row r="36" spans="1:10" ht="15.75">
      <c r="A36" s="12"/>
      <c r="B36" s="45" t="s">
        <v>21</v>
      </c>
      <c r="C36" s="45"/>
      <c r="D36" s="45"/>
      <c r="E36" s="45"/>
      <c r="F36" s="45"/>
      <c r="G36" s="25"/>
      <c r="H36" s="47">
        <f>H38+H39+H40</f>
        <v>254139</v>
      </c>
      <c r="I36" s="47"/>
      <c r="J36" s="19" t="s">
        <v>0</v>
      </c>
    </row>
    <row r="37" spans="1:10" ht="15.75">
      <c r="A37" s="12"/>
      <c r="B37" s="20"/>
      <c r="C37" s="20"/>
      <c r="D37" s="20"/>
      <c r="E37" s="20"/>
      <c r="F37" s="20"/>
      <c r="G37" s="26"/>
      <c r="H37" s="27"/>
      <c r="I37" s="27"/>
      <c r="J37" s="21"/>
    </row>
    <row r="38" spans="1:10" ht="14.25" customHeight="1">
      <c r="A38" s="12"/>
      <c r="B38" s="42" t="s">
        <v>27</v>
      </c>
      <c r="C38" s="42"/>
      <c r="D38" s="42"/>
      <c r="E38" s="42"/>
      <c r="F38" s="42"/>
      <c r="G38" s="12"/>
      <c r="H38" s="46">
        <f>'[3]Sheet1'!$G$85</f>
        <v>227939</v>
      </c>
      <c r="I38" s="46"/>
      <c r="J38" s="12" t="s">
        <v>0</v>
      </c>
    </row>
    <row r="39" spans="1:10" ht="16.5" customHeight="1">
      <c r="A39" s="12"/>
      <c r="B39" s="42" t="s">
        <v>28</v>
      </c>
      <c r="C39" s="42"/>
      <c r="D39" s="42"/>
      <c r="E39" s="42"/>
      <c r="F39" s="42"/>
      <c r="G39" s="12"/>
      <c r="H39" s="46">
        <f>'[2]Sheet1'!$G$90</f>
        <v>6500</v>
      </c>
      <c r="I39" s="46"/>
      <c r="J39" s="12" t="s">
        <v>0</v>
      </c>
    </row>
    <row r="40" spans="1:10" ht="15.75">
      <c r="A40" s="12"/>
      <c r="B40" s="42" t="s">
        <v>29</v>
      </c>
      <c r="C40" s="42"/>
      <c r="D40" s="42"/>
      <c r="E40" s="42"/>
      <c r="F40" s="42"/>
      <c r="G40" s="11"/>
      <c r="H40" s="43">
        <f>'[2]Sheet1'!$G$92</f>
        <v>19700</v>
      </c>
      <c r="I40" s="43"/>
      <c r="J40" s="12" t="s">
        <v>0</v>
      </c>
    </row>
    <row r="41" spans="1:10" ht="15.75">
      <c r="A41" s="12"/>
      <c r="B41" s="13"/>
      <c r="C41" s="13"/>
      <c r="D41" s="13"/>
      <c r="E41" s="13"/>
      <c r="F41" s="13"/>
      <c r="G41" s="11"/>
      <c r="H41" s="24"/>
      <c r="I41" s="24"/>
      <c r="J41" s="12"/>
    </row>
    <row r="42" spans="1:10" ht="15.75">
      <c r="A42" s="11"/>
      <c r="B42" s="35" t="s">
        <v>64</v>
      </c>
      <c r="C42" s="35"/>
      <c r="D42" s="35"/>
      <c r="E42" s="35"/>
      <c r="F42" s="35"/>
      <c r="G42" s="30"/>
      <c r="H42" s="60">
        <f>H45+H44+H46</f>
        <v>1333150</v>
      </c>
      <c r="I42" s="60"/>
      <c r="J42" s="19" t="s">
        <v>0</v>
      </c>
    </row>
    <row r="43" spans="1:10" ht="15.75">
      <c r="A43" s="11"/>
      <c r="B43" s="20"/>
      <c r="C43" s="20"/>
      <c r="D43" s="20"/>
      <c r="E43" s="20"/>
      <c r="F43" s="20"/>
      <c r="G43" s="31"/>
      <c r="H43" s="27"/>
      <c r="I43" s="27"/>
      <c r="J43" s="11"/>
    </row>
    <row r="44" spans="1:10" ht="15" customHeight="1">
      <c r="A44" s="12"/>
      <c r="B44" s="42" t="s">
        <v>30</v>
      </c>
      <c r="C44" s="42"/>
      <c r="D44" s="42"/>
      <c r="E44" s="42"/>
      <c r="F44" s="42"/>
      <c r="G44" s="29"/>
      <c r="H44" s="46">
        <f>'[3]Sheet1'!$G$106</f>
        <v>161739</v>
      </c>
      <c r="I44" s="46"/>
      <c r="J44" s="12" t="s">
        <v>0</v>
      </c>
    </row>
    <row r="45" spans="1:10" ht="15" customHeight="1">
      <c r="A45" s="12"/>
      <c r="B45" s="42" t="s">
        <v>45</v>
      </c>
      <c r="C45" s="42"/>
      <c r="D45" s="42"/>
      <c r="E45" s="42"/>
      <c r="F45" s="42"/>
      <c r="G45" s="12"/>
      <c r="H45" s="46">
        <f>'[2]Sheet1'!$G$104</f>
        <v>250000</v>
      </c>
      <c r="I45" s="46"/>
      <c r="J45" s="12" t="s">
        <v>0</v>
      </c>
    </row>
    <row r="46" spans="1:10" ht="15" customHeight="1">
      <c r="A46" s="12"/>
      <c r="B46" s="13" t="s">
        <v>31</v>
      </c>
      <c r="C46" s="13"/>
      <c r="D46" s="13"/>
      <c r="E46" s="13"/>
      <c r="F46" s="13"/>
      <c r="G46" s="12"/>
      <c r="H46" s="46">
        <f>'[3]Sheet1'!$G$99</f>
        <v>921411</v>
      </c>
      <c r="I46" s="46"/>
      <c r="J46" s="12" t="s">
        <v>0</v>
      </c>
    </row>
    <row r="47" spans="1:10" ht="15" customHeight="1">
      <c r="A47" s="12"/>
      <c r="B47" s="13"/>
      <c r="C47" s="13"/>
      <c r="D47" s="13"/>
      <c r="E47" s="13"/>
      <c r="F47" s="13"/>
      <c r="G47" s="12"/>
      <c r="H47" s="28"/>
      <c r="I47" s="28"/>
      <c r="J47" s="12"/>
    </row>
    <row r="48" spans="1:10" ht="21" customHeight="1">
      <c r="A48" s="12"/>
      <c r="B48" s="45" t="s">
        <v>65</v>
      </c>
      <c r="C48" s="45"/>
      <c r="D48" s="45"/>
      <c r="E48" s="45"/>
      <c r="F48" s="45"/>
      <c r="G48" s="30"/>
      <c r="H48" s="47">
        <f>H51+H50+H52+H53+H54+H55+H56</f>
        <v>386031</v>
      </c>
      <c r="I48" s="47"/>
      <c r="J48" s="19" t="s">
        <v>0</v>
      </c>
    </row>
    <row r="49" spans="1:10" ht="15" customHeight="1">
      <c r="A49" s="12"/>
      <c r="B49" s="20"/>
      <c r="C49" s="20"/>
      <c r="D49" s="20"/>
      <c r="E49" s="20"/>
      <c r="F49" s="20"/>
      <c r="G49" s="31"/>
      <c r="H49" s="27"/>
      <c r="I49" s="27"/>
      <c r="J49" s="11"/>
    </row>
    <row r="50" spans="1:10" ht="15" customHeight="1">
      <c r="A50" s="12"/>
      <c r="B50" s="42" t="s">
        <v>32</v>
      </c>
      <c r="C50" s="42"/>
      <c r="D50" s="42"/>
      <c r="E50" s="42"/>
      <c r="F50" s="42"/>
      <c r="G50" s="29"/>
      <c r="H50" s="59">
        <f>'[3]Sheet1'!$G$131</f>
        <v>146285</v>
      </c>
      <c r="I50" s="59"/>
      <c r="J50" s="12" t="s">
        <v>0</v>
      </c>
    </row>
    <row r="51" spans="1:10" ht="15" customHeight="1">
      <c r="A51" s="12"/>
      <c r="B51" s="42" t="s">
        <v>33</v>
      </c>
      <c r="C51" s="42"/>
      <c r="D51" s="42"/>
      <c r="E51" s="42"/>
      <c r="F51" s="42"/>
      <c r="G51" s="12"/>
      <c r="H51" s="59">
        <v>35130</v>
      </c>
      <c r="I51" s="59"/>
      <c r="J51" s="12" t="s">
        <v>0</v>
      </c>
    </row>
    <row r="52" spans="1:10" ht="15" customHeight="1">
      <c r="A52" s="12"/>
      <c r="B52" s="13" t="s">
        <v>34</v>
      </c>
      <c r="C52" s="13"/>
      <c r="D52" s="13"/>
      <c r="E52" s="13"/>
      <c r="F52" s="13"/>
      <c r="G52" s="12"/>
      <c r="H52" s="59">
        <f>'[3]Sheet1'!$G$122</f>
        <v>17501</v>
      </c>
      <c r="I52" s="59"/>
      <c r="J52" s="12" t="s">
        <v>0</v>
      </c>
    </row>
    <row r="53" spans="1:10" ht="15" customHeight="1">
      <c r="A53" s="12"/>
      <c r="B53" s="13" t="s">
        <v>35</v>
      </c>
      <c r="C53" s="13"/>
      <c r="D53" s="13"/>
      <c r="E53" s="13"/>
      <c r="F53" s="13"/>
      <c r="G53" s="12"/>
      <c r="H53" s="59">
        <f>'[3]Sheet1'!$G$138</f>
        <v>46044</v>
      </c>
      <c r="I53" s="59"/>
      <c r="J53" s="12" t="s">
        <v>0</v>
      </c>
    </row>
    <row r="54" spans="1:10" ht="15" customHeight="1">
      <c r="A54" s="12"/>
      <c r="B54" s="13" t="s">
        <v>49</v>
      </c>
      <c r="C54" s="13"/>
      <c r="D54" s="13"/>
      <c r="E54" s="13"/>
      <c r="F54" s="13"/>
      <c r="G54" s="12"/>
      <c r="H54" s="46">
        <f>'[2]Sheet1'!$G$148</f>
        <v>1000</v>
      </c>
      <c r="I54" s="46"/>
      <c r="J54" s="12" t="s">
        <v>0</v>
      </c>
    </row>
    <row r="55" spans="1:10" ht="15" customHeight="1">
      <c r="A55" s="12"/>
      <c r="B55" s="13" t="s">
        <v>54</v>
      </c>
      <c r="C55" s="13"/>
      <c r="D55" s="13"/>
      <c r="E55" s="13"/>
      <c r="F55" s="13"/>
      <c r="G55" s="12"/>
      <c r="H55" s="46">
        <f>'[3]Sheet1'!$G$143</f>
        <v>106601</v>
      </c>
      <c r="I55" s="46"/>
      <c r="J55" s="12" t="s">
        <v>0</v>
      </c>
    </row>
    <row r="56" spans="1:10" ht="15" customHeight="1">
      <c r="A56" s="12"/>
      <c r="B56" s="13" t="s">
        <v>55</v>
      </c>
      <c r="C56" s="13"/>
      <c r="D56" s="13"/>
      <c r="E56" s="13"/>
      <c r="F56" s="13"/>
      <c r="G56" s="12"/>
      <c r="H56" s="46">
        <f>'[2]Sheet1'!$G$127</f>
        <v>33470</v>
      </c>
      <c r="I56" s="46"/>
      <c r="J56" s="12" t="s">
        <v>0</v>
      </c>
    </row>
    <row r="57" spans="1:10" ht="15.75">
      <c r="A57" s="12"/>
      <c r="B57" s="23"/>
      <c r="C57" s="23"/>
      <c r="D57" s="23"/>
      <c r="E57" s="23"/>
      <c r="F57" s="23"/>
      <c r="G57" s="11"/>
      <c r="H57" s="24"/>
      <c r="I57" s="24"/>
      <c r="J57" s="12"/>
    </row>
    <row r="58" spans="1:11" ht="15.75">
      <c r="A58" s="12"/>
      <c r="B58" s="35" t="s">
        <v>36</v>
      </c>
      <c r="C58" s="35"/>
      <c r="D58" s="35"/>
      <c r="E58" s="35"/>
      <c r="F58" s="35"/>
      <c r="G58" s="25"/>
      <c r="H58" s="47">
        <f>H60+H61</f>
        <v>19045</v>
      </c>
      <c r="I58" s="47"/>
      <c r="J58" s="19" t="s">
        <v>0</v>
      </c>
      <c r="K58" s="3"/>
    </row>
    <row r="59" spans="1:10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" customHeight="1">
      <c r="A60" s="8"/>
      <c r="B60" s="32" t="s">
        <v>37</v>
      </c>
      <c r="C60" s="32"/>
      <c r="D60" s="32"/>
      <c r="E60" s="32"/>
      <c r="F60" s="32"/>
      <c r="G60" s="32"/>
      <c r="H60" s="58">
        <f>'[2]Sheet1'!$G$157</f>
        <v>6980</v>
      </c>
      <c r="I60" s="58"/>
      <c r="J60" s="12" t="s">
        <v>0</v>
      </c>
    </row>
    <row r="61" spans="1:10" ht="15" customHeight="1">
      <c r="A61" s="8"/>
      <c r="B61" s="32" t="s">
        <v>44</v>
      </c>
      <c r="C61" s="32"/>
      <c r="D61" s="32"/>
      <c r="E61" s="32"/>
      <c r="F61" s="32"/>
      <c r="G61" s="32"/>
      <c r="H61" s="58">
        <v>12065</v>
      </c>
      <c r="I61" s="58"/>
      <c r="J61" s="12" t="s">
        <v>0</v>
      </c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.75">
      <c r="A63" s="8"/>
      <c r="B63" s="45" t="s">
        <v>66</v>
      </c>
      <c r="C63" s="45"/>
      <c r="D63" s="45"/>
      <c r="E63" s="45"/>
      <c r="F63" s="45"/>
      <c r="G63" s="30"/>
      <c r="H63" s="47">
        <f>H66+H65</f>
        <v>590894</v>
      </c>
      <c r="I63" s="47"/>
      <c r="J63" s="19" t="s">
        <v>0</v>
      </c>
    </row>
    <row r="64" spans="1:10" ht="15.75">
      <c r="A64" s="8"/>
      <c r="B64" s="20"/>
      <c r="C64" s="20"/>
      <c r="D64" s="20"/>
      <c r="E64" s="20"/>
      <c r="F64" s="20"/>
      <c r="G64" s="31"/>
      <c r="H64" s="27"/>
      <c r="I64" s="27"/>
      <c r="J64" s="11"/>
    </row>
    <row r="65" spans="1:10" ht="15.75">
      <c r="A65" s="8"/>
      <c r="B65" s="42" t="s">
        <v>46</v>
      </c>
      <c r="C65" s="42"/>
      <c r="D65" s="42"/>
      <c r="E65" s="42"/>
      <c r="F65" s="42"/>
      <c r="G65" s="29"/>
      <c r="H65" s="46">
        <v>145126</v>
      </c>
      <c r="I65" s="46"/>
      <c r="J65" s="12" t="s">
        <v>0</v>
      </c>
    </row>
    <row r="66" spans="1:10" ht="15.75">
      <c r="A66" s="8"/>
      <c r="B66" s="42" t="s">
        <v>47</v>
      </c>
      <c r="C66" s="42"/>
      <c r="D66" s="42"/>
      <c r="E66" s="42"/>
      <c r="F66" s="42"/>
      <c r="G66" s="12"/>
      <c r="H66" s="46">
        <f>'[3]Sheet1'!$G$163</f>
        <v>445768</v>
      </c>
      <c r="I66" s="46"/>
      <c r="J66" s="12" t="s">
        <v>0</v>
      </c>
    </row>
    <row r="67" spans="1:10" ht="15.75">
      <c r="A67" s="8"/>
      <c r="B67" s="8"/>
      <c r="C67" s="8"/>
      <c r="D67" s="8"/>
      <c r="E67" s="8"/>
      <c r="F67" s="8"/>
      <c r="G67" s="8"/>
      <c r="H67" s="8"/>
      <c r="I67" s="8"/>
      <c r="J67" s="12"/>
    </row>
    <row r="68" spans="1:10" ht="15.75">
      <c r="A68" s="8"/>
      <c r="B68" s="54" t="s">
        <v>39</v>
      </c>
      <c r="C68" s="54"/>
      <c r="D68" s="54"/>
      <c r="E68" s="54"/>
      <c r="F68" s="54"/>
      <c r="G68" s="34"/>
      <c r="H68" s="55">
        <f>H5-H19</f>
        <v>146395</v>
      </c>
      <c r="I68" s="56"/>
      <c r="J68" s="11" t="s">
        <v>0</v>
      </c>
    </row>
    <row r="69" spans="2:10" ht="12.75">
      <c r="B69" s="61"/>
      <c r="C69" s="61"/>
      <c r="D69" s="61"/>
      <c r="E69" s="61"/>
      <c r="F69" s="61"/>
      <c r="G69" s="61"/>
      <c r="H69" s="61"/>
      <c r="I69" s="61"/>
      <c r="J69" s="5"/>
    </row>
  </sheetData>
  <sheetProtection/>
  <mergeCells count="85">
    <mergeCell ref="B15:G15"/>
    <mergeCell ref="H15:I15"/>
    <mergeCell ref="H28:I28"/>
    <mergeCell ref="H29:I29"/>
    <mergeCell ref="H46:I46"/>
    <mergeCell ref="H52:I52"/>
    <mergeCell ref="H50:I50"/>
    <mergeCell ref="H34:I34"/>
    <mergeCell ref="H32:I32"/>
    <mergeCell ref="H33:I33"/>
    <mergeCell ref="B69:I69"/>
    <mergeCell ref="H54:I54"/>
    <mergeCell ref="B65:F65"/>
    <mergeCell ref="H65:I65"/>
    <mergeCell ref="H45:I45"/>
    <mergeCell ref="B63:F63"/>
    <mergeCell ref="B51:F51"/>
    <mergeCell ref="H51:I51"/>
    <mergeCell ref="B66:F66"/>
    <mergeCell ref="H66:I66"/>
    <mergeCell ref="H36:I36"/>
    <mergeCell ref="B38:F38"/>
    <mergeCell ref="H38:I38"/>
    <mergeCell ref="B32:F32"/>
    <mergeCell ref="H42:I42"/>
    <mergeCell ref="B34:F34"/>
    <mergeCell ref="B36:F36"/>
    <mergeCell ref="B33:F33"/>
    <mergeCell ref="B50:F50"/>
    <mergeCell ref="H63:I63"/>
    <mergeCell ref="H55:I55"/>
    <mergeCell ref="H56:I56"/>
    <mergeCell ref="H58:I58"/>
    <mergeCell ref="H61:I61"/>
    <mergeCell ref="H60:I60"/>
    <mergeCell ref="H53:I53"/>
    <mergeCell ref="B48:F48"/>
    <mergeCell ref="H48:I48"/>
    <mergeCell ref="B39:F39"/>
    <mergeCell ref="H39:I39"/>
    <mergeCell ref="B45:F45"/>
    <mergeCell ref="B40:F40"/>
    <mergeCell ref="H40:I40"/>
    <mergeCell ref="B44:F44"/>
    <mergeCell ref="H44:I44"/>
    <mergeCell ref="B16:G16"/>
    <mergeCell ref="H16:I16"/>
    <mergeCell ref="H26:I26"/>
    <mergeCell ref="B24:G24"/>
    <mergeCell ref="B28:G28"/>
    <mergeCell ref="B31:F31"/>
    <mergeCell ref="H31:I31"/>
    <mergeCell ref="B29:G29"/>
    <mergeCell ref="H23:I23"/>
    <mergeCell ref="H24:I24"/>
    <mergeCell ref="B13:G13"/>
    <mergeCell ref="H7:I7"/>
    <mergeCell ref="H8:I8"/>
    <mergeCell ref="A18:J18"/>
    <mergeCell ref="H19:I19"/>
    <mergeCell ref="B21:F21"/>
    <mergeCell ref="B11:G11"/>
    <mergeCell ref="B14:G14"/>
    <mergeCell ref="H14:I14"/>
    <mergeCell ref="H13:I13"/>
    <mergeCell ref="H9:I9"/>
    <mergeCell ref="B26:F26"/>
    <mergeCell ref="A2:J2"/>
    <mergeCell ref="A3:J3"/>
    <mergeCell ref="A5:G5"/>
    <mergeCell ref="H5:I5"/>
    <mergeCell ref="B23:G23"/>
    <mergeCell ref="H11:I11"/>
    <mergeCell ref="B12:G12"/>
    <mergeCell ref="H12:I12"/>
    <mergeCell ref="B10:G10"/>
    <mergeCell ref="H10:I10"/>
    <mergeCell ref="B6:G6"/>
    <mergeCell ref="H6:I6"/>
    <mergeCell ref="B68:F68"/>
    <mergeCell ref="H68:I68"/>
    <mergeCell ref="H21:I21"/>
    <mergeCell ref="B7:G7"/>
    <mergeCell ref="B8:G8"/>
    <mergeCell ref="B9:G9"/>
  </mergeCells>
  <printOptions/>
  <pageMargins left="0" right="0" top="0" bottom="0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netvista</dc:creator>
  <cp:keywords/>
  <dc:description/>
  <cp:lastModifiedBy>Administrator</cp:lastModifiedBy>
  <cp:lastPrinted>2014-03-05T06:49:52Z</cp:lastPrinted>
  <dcterms:created xsi:type="dcterms:W3CDTF">2007-02-09T12:14:31Z</dcterms:created>
  <dcterms:modified xsi:type="dcterms:W3CDTF">2014-03-05T06:50:03Z</dcterms:modified>
  <cp:category/>
  <cp:version/>
  <cp:contentType/>
  <cp:contentStatus/>
</cp:coreProperties>
</file>